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4110" windowHeight="6360"/>
  </bookViews>
  <sheets>
    <sheet name="LOCAZIONI" sheetId="1" r:id="rId1"/>
  </sheets>
  <definedNames>
    <definedName name="_xlnm.Print_Area" localSheetId="0">LOCAZIONI!$A$1:$I$64</definedName>
    <definedName name="_xlnm.Print_Titles" localSheetId="0">LOCAZIONI!$1:$1</definedName>
  </definedNames>
  <calcPr calcId="145621"/>
</workbook>
</file>

<file path=xl/calcChain.xml><?xml version="1.0" encoding="utf-8"?>
<calcChain xmlns="http://schemas.openxmlformats.org/spreadsheetml/2006/main">
  <c r="J25" i="1" l="1"/>
  <c r="G64" i="1"/>
  <c r="H62" i="1"/>
  <c r="H53" i="1"/>
  <c r="H49" i="1"/>
  <c r="H64" i="1"/>
  <c r="H57" i="1"/>
  <c r="H55" i="1"/>
  <c r="H9" i="1"/>
  <c r="G9" i="1"/>
  <c r="H7" i="1"/>
  <c r="H25" i="1"/>
  <c r="G49" i="1"/>
</calcChain>
</file>

<file path=xl/sharedStrings.xml><?xml version="1.0" encoding="utf-8"?>
<sst xmlns="http://schemas.openxmlformats.org/spreadsheetml/2006/main" count="299" uniqueCount="169">
  <si>
    <t>TARCENTO - P.ZZA MERCATO</t>
  </si>
  <si>
    <t>CIVIDALE - VIA CARRARIA</t>
  </si>
  <si>
    <t>TARCENTO - VIA GERMAN/MADONNA</t>
  </si>
  <si>
    <t>UDINE - VIA COSATTINI</t>
  </si>
  <si>
    <t>MANZANO - VIA PERCOTO</t>
  </si>
  <si>
    <t>TRICESIMO - VILLA VEROI</t>
  </si>
  <si>
    <t>TARCENTO, CESCHIA - EMT</t>
  </si>
  <si>
    <t>PROPRIETA'</t>
  </si>
  <si>
    <t>COMUNE</t>
  </si>
  <si>
    <t xml:space="preserve">COMUNE </t>
  </si>
  <si>
    <t>DESTINAZIONE D'USO</t>
  </si>
  <si>
    <t>UDINE, VIA MASSAUA, 3</t>
  </si>
  <si>
    <t>UDINE - VIA PADOVA 10, fraz. Cussignacco</t>
  </si>
  <si>
    <t>N. CONTRATTO</t>
  </si>
  <si>
    <t>3994/2005 - SERIE 1 PUBBL.</t>
  </si>
  <si>
    <t>334/2012 - SERIE 1 PUBBL.</t>
  </si>
  <si>
    <t>DELEGA</t>
  </si>
  <si>
    <t>SANITA'</t>
  </si>
  <si>
    <t>UBICAZIONE</t>
  </si>
  <si>
    <t>CONTRAENTE</t>
  </si>
  <si>
    <t>1375/2001 - SERIE 2 PRIV.</t>
  </si>
  <si>
    <t>3806/2006 SERIE 1 PUBB.</t>
  </si>
  <si>
    <t>RIBIS DI REANA - P.ZZA OSPEDALE</t>
  </si>
  <si>
    <t>CENTRO SOLIDARIETA' GIOVANI</t>
  </si>
  <si>
    <t>MANZANO - VIA DRUSIN, 25</t>
  </si>
  <si>
    <t>OLOMED</t>
  </si>
  <si>
    <t>comunità terapeutica recupero</t>
  </si>
  <si>
    <t>centro diagnostica per immagini e med. Sport</t>
  </si>
  <si>
    <t>P.O. CIVIDALE</t>
  </si>
  <si>
    <t>POVOLETTO, Via Dante , 9</t>
  </si>
  <si>
    <t>PRIVATO</t>
  </si>
  <si>
    <t>ASSOC. INSIEME SI PUO'</t>
  </si>
  <si>
    <t>ASP OPERA PIA COIANIZ</t>
  </si>
  <si>
    <t>TARCENTO, Via COIANIZ</t>
  </si>
  <si>
    <t>UDINE, V.LE UNGHERIA</t>
  </si>
  <si>
    <t>SEMINARIO ARCIVESCOVILE</t>
  </si>
  <si>
    <t>ATTIVI</t>
  </si>
  <si>
    <t>5639/2015 SERIE 3 - PRIV.</t>
  </si>
  <si>
    <t xml:space="preserve"> SANITA' (corsi universitari)</t>
  </si>
  <si>
    <t>8124 serie 3T/2017</t>
  </si>
  <si>
    <t>647 serie 3T/2018</t>
  </si>
  <si>
    <t xml:space="preserve">3129/2007 -SERIE 1 </t>
  </si>
  <si>
    <t>198/2012 - SERIE 2 PRIV. - 4289 serie 3 /2017 atto aggiunt.</t>
  </si>
  <si>
    <t>TAVAGNACCO, FRAZ. FELETTO</t>
  </si>
  <si>
    <t>5640/2015 SERIE 3 - PRIV. - 4126/2017 atto agg.</t>
  </si>
  <si>
    <t>UDINE, VIA COLUGNA 97/5</t>
  </si>
  <si>
    <t>7322/2018</t>
  </si>
  <si>
    <t>PROT. 39767/2019</t>
  </si>
  <si>
    <t>AREA Campo nord Rivolto - 2° Stormo</t>
  </si>
  <si>
    <t>MINISTERO DIFESA</t>
  </si>
  <si>
    <t>9726/2019</t>
  </si>
  <si>
    <t>PASIAN DI PRATO - fr. Colloredo, Via D'Antoni n. 30</t>
  </si>
  <si>
    <t>LEGOTECNICA</t>
  </si>
  <si>
    <t>10714/2019</t>
  </si>
  <si>
    <t>TARCENTO, Via Marinelli 25/27</t>
  </si>
  <si>
    <t>PULFERO</t>
  </si>
  <si>
    <t>504/2019</t>
  </si>
  <si>
    <t>7942/2020- SERIE 3 PRIV.</t>
  </si>
  <si>
    <t>5695/2019</t>
  </si>
  <si>
    <t>2072/2020</t>
  </si>
  <si>
    <t>EX ASUIUD</t>
  </si>
  <si>
    <t>MORTEGLIANO, VIA XXV APRILE</t>
  </si>
  <si>
    <t>EX ASS 3</t>
  </si>
  <si>
    <t>REP. N. 788/2011 - N. 114 serie 2</t>
  </si>
  <si>
    <t>rep 352/2000 serie 3</t>
  </si>
  <si>
    <t>rep 1191/2012 n. 705 serie 3</t>
  </si>
  <si>
    <t>Rep. 140/2006</t>
  </si>
  <si>
    <t>rep 512/2003 n. 127 serie 3</t>
  </si>
  <si>
    <t>rep 1568/2012 serie 3</t>
  </si>
  <si>
    <t>rep 5/2018</t>
  </si>
  <si>
    <t>rep 1553/2009 serie 3</t>
  </si>
  <si>
    <t>rep 78 - 86/2002 serie 2</t>
  </si>
  <si>
    <t>rep 23/2012 n. 742 serie 3</t>
  </si>
  <si>
    <t>rep 892 n. 791/2016 serie 3</t>
  </si>
  <si>
    <t>rep 492/2018</t>
  </si>
  <si>
    <t>rep 3995/2006 n. 1009 serie 3</t>
  </si>
  <si>
    <t>SAN DANIELE DEL F., VIA GARIBALDI 1</t>
  </si>
  <si>
    <t>SAN DANIELE DEL F., VIA GARIBALDI 2</t>
  </si>
  <si>
    <t>COMUNE SAN DANIELE DEL F.</t>
  </si>
  <si>
    <t xml:space="preserve">COMUNE GEMONA DEL F. </t>
  </si>
  <si>
    <t>GEMONA DEL F., VIA BROLLO 2 - VICOLO DEI DE BRUGNIS 1</t>
  </si>
  <si>
    <t>GEMONA DEL F., VIA CAMPO 62</t>
  </si>
  <si>
    <t>COMUNITA' PIERGIORGIO ONLUS</t>
  </si>
  <si>
    <t>GEMONA DEL F., VIA NAZIONALE 43 - LOC. OSPEDALETTO</t>
  </si>
  <si>
    <t>FORNI DI SOPRA, VIA M. DELLA SALUTE 22</t>
  </si>
  <si>
    <t>TOLMEZZO, VIA CHIAVRIS 1</t>
  </si>
  <si>
    <t>TOLMEZZO, VIA A. MORO 47</t>
  </si>
  <si>
    <t>COMUNE TOLMEZZO</t>
  </si>
  <si>
    <t>GEMONA DEL F., VIA DEI FORMENTINI 5</t>
  </si>
  <si>
    <t>ENEMONZO, VIA NARZANS 2</t>
  </si>
  <si>
    <t>COMUNE ENEMONZO</t>
  </si>
  <si>
    <t>BUIA, VIA VIDISET 43</t>
  </si>
  <si>
    <t>COMUNE BUIA</t>
  </si>
  <si>
    <t>FAGAGNA, VIA DEI COLLI 64</t>
  </si>
  <si>
    <t>CONSORZIO COMUNITA' COLLINARE</t>
  </si>
  <si>
    <t>FAGAGNA, VIA LISIGNANA</t>
  </si>
  <si>
    <t>COMUNE FAGAGNA</t>
  </si>
  <si>
    <t>CODROIPO, VIA FRIULI 52</t>
  </si>
  <si>
    <t>COMUNE CODROIPO</t>
  </si>
  <si>
    <t>RAGOGNA, VIA FARINAR 4</t>
  </si>
  <si>
    <t>COMUNE RAGOGNA</t>
  </si>
  <si>
    <t>COMUNE FORNI DI SOPRA</t>
  </si>
  <si>
    <t>ex ASS2</t>
  </si>
  <si>
    <t>COMUNE PALMANOVA</t>
  </si>
  <si>
    <t>4216/2021</t>
  </si>
  <si>
    <t>1898/2021</t>
  </si>
  <si>
    <t>PREVITERA</t>
  </si>
  <si>
    <t>5265/2021</t>
  </si>
  <si>
    <t>TRICESIMO, VIA DEI CARPINI</t>
  </si>
  <si>
    <t>reg. 1900/2021</t>
  </si>
  <si>
    <t>canone 2021</t>
  </si>
  <si>
    <t>S</t>
  </si>
  <si>
    <t>canone precedente</t>
  </si>
  <si>
    <t>D</t>
  </si>
  <si>
    <t>canone 2022
n. mesi x attualizzazione 2022 su tutti i mesi</t>
  </si>
  <si>
    <t xml:space="preserve"> </t>
  </si>
  <si>
    <t>UDINE - VIA BARIGLARIA, 8</t>
  </si>
  <si>
    <t>10841/22 serie 3T</t>
  </si>
  <si>
    <t>Privato</t>
  </si>
  <si>
    <t>UDINE - VIA DI GIUSTO</t>
  </si>
  <si>
    <t>REP. 223/2023</t>
  </si>
  <si>
    <t>reg 1849/23 Serie 3 Privata</t>
  </si>
  <si>
    <t>REG. 1457 del 08/04/2022</t>
  </si>
  <si>
    <t>REP. 3910/2022 Serie 3 Privati</t>
  </si>
  <si>
    <t>SCADENZE</t>
  </si>
  <si>
    <t>961/2024</t>
  </si>
  <si>
    <t>CANONE ANNUO 2024</t>
  </si>
  <si>
    <t>ANNUO</t>
  </si>
  <si>
    <t>2286/2023</t>
  </si>
  <si>
    <t>8448/2023</t>
  </si>
  <si>
    <t xml:space="preserve">SANITA' </t>
  </si>
  <si>
    <t>1429/2024</t>
  </si>
  <si>
    <t>292/2024</t>
  </si>
  <si>
    <t>2139/2024</t>
  </si>
  <si>
    <t>168/2022</t>
  </si>
  <si>
    <t>9767/2023</t>
  </si>
  <si>
    <t>REMANZACCO, Via Magretti, 11</t>
  </si>
  <si>
    <t>VICINI DI CASA SOC. COOP ONLUS</t>
  </si>
  <si>
    <t>27/12/2027 (lavori in conto affitto)</t>
  </si>
  <si>
    <t>CANONI CONTRATTI  2024</t>
  </si>
  <si>
    <t>PASSIVI</t>
  </si>
  <si>
    <t>studio medico</t>
  </si>
  <si>
    <t>BENFATTO - 03/06/2027</t>
  </si>
  <si>
    <t>PAGNUTTI - 25/04/2027</t>
  </si>
  <si>
    <t>SANTI Rossana - 23/06/2029</t>
  </si>
  <si>
    <t>SITTARO - 19/05/2026</t>
  </si>
  <si>
    <t>SCALA - 11/06/2027</t>
  </si>
  <si>
    <t>TREVIGNE - 11/09/2028</t>
  </si>
  <si>
    <t>TOMAT - 11/09/2028</t>
  </si>
  <si>
    <t>262/2024</t>
  </si>
  <si>
    <t>POTOCCO - 27/01/2025</t>
  </si>
  <si>
    <t>SARETTA - 05/12/2029</t>
  </si>
  <si>
    <t>CIMO' - 19/09/2027</t>
  </si>
  <si>
    <t>RUOCCO - 27/07/2025</t>
  </si>
  <si>
    <t>PETRI - 25/04/2027</t>
  </si>
  <si>
    <t>09/08/2037 (lavori in conto affitto: non si versano canoni fino alla scadenza del 09/08/2037)</t>
  </si>
  <si>
    <t>Reg. 2946/2023</t>
  </si>
  <si>
    <t>aggiornato da Udine 15/05/2024</t>
  </si>
  <si>
    <t>inserito Udine 15/05/2024</t>
  </si>
  <si>
    <t>CODROIPO - V.le Veneto, 33</t>
  </si>
  <si>
    <t>LATISANA - P.zz Matteotti, 8</t>
  </si>
  <si>
    <t xml:space="preserve">PALMANOVA, P.ZZA XX SETTEMBRE n. 7 </t>
  </si>
  <si>
    <t>reg. 955/2023</t>
  </si>
  <si>
    <t>TOLMEZZO, P.LE V. VENETO - P. 1°</t>
  </si>
  <si>
    <t>TOLMEZZO, P.LE V. VENETO - P.T.</t>
  </si>
  <si>
    <t>reg 872/2024</t>
  </si>
  <si>
    <t>in corso registraz.</t>
  </si>
  <si>
    <t>parte vecchio canone, parte nuovo</t>
  </si>
  <si>
    <t>ex ASS3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</si>
</sst>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&quot;€&quot;\ #,##0.00"/>
    <numFmt numFmtId="165" formatCode="#,##0.00\ &quot;€&quot;;[Red]#,##0.00\ &quot;€&quot;"/>
    <numFmt numFmtId="166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trike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/>
    <xf numFmtId="14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9"/>
  <sheetViews>
    <sheetView tabSelected="1" view="pageBreakPreview" topLeftCell="A13" zoomScaleNormal="100" zoomScaleSheetLayoutView="100" workbookViewId="0">
      <pane xSplit="4" topLeftCell="E1" activePane="topRight" state="frozen"/>
      <selection pane="topRight" activeCell="A18" sqref="A18:IV18"/>
    </sheetView>
  </sheetViews>
  <sheetFormatPr defaultRowHeight="12.75" x14ac:dyDescent="0.2"/>
  <cols>
    <col min="1" max="1" width="2.85546875" style="15" customWidth="1"/>
    <col min="2" max="2" width="19.7109375" style="2" customWidth="1"/>
    <col min="3" max="3" width="27.140625" style="2" customWidth="1"/>
    <col min="4" max="4" width="28.28515625" style="2" customWidth="1"/>
    <col min="5" max="5" width="28.85546875" style="2" customWidth="1"/>
    <col min="6" max="6" width="38.5703125" style="2" customWidth="1"/>
    <col min="7" max="7" width="35.28515625" style="2" customWidth="1"/>
    <col min="8" max="8" width="24.28515625" style="2" hidden="1" customWidth="1"/>
    <col min="9" max="9" width="9.140625" style="2"/>
    <col min="10" max="10" width="15.5703125" style="2" customWidth="1"/>
    <col min="11" max="11" width="16.7109375" style="2" customWidth="1"/>
    <col min="12" max="12" width="40" style="2" customWidth="1"/>
    <col min="13" max="13" width="50.42578125" style="2" customWidth="1"/>
    <col min="14" max="16384" width="9.140625" style="2"/>
  </cols>
  <sheetData>
    <row r="1" spans="1:19" ht="30.75" customHeight="1" x14ac:dyDescent="0.2">
      <c r="A1" s="30"/>
      <c r="B1" s="68" t="s">
        <v>139</v>
      </c>
      <c r="C1" s="68"/>
      <c r="D1" s="68"/>
      <c r="E1" s="68"/>
      <c r="F1" s="68"/>
      <c r="G1" s="68"/>
      <c r="H1" s="30"/>
      <c r="I1" s="30"/>
    </row>
    <row r="2" spans="1:19" ht="30.75" customHeight="1" x14ac:dyDescent="0.2">
      <c r="A2" s="31"/>
      <c r="B2" s="63" t="s">
        <v>140</v>
      </c>
      <c r="C2" s="63"/>
      <c r="D2" s="63"/>
      <c r="E2" s="63"/>
      <c r="F2" s="63"/>
      <c r="G2" s="63"/>
      <c r="H2" s="30"/>
      <c r="I2" s="30"/>
    </row>
    <row r="3" spans="1:19" ht="30.75" customHeight="1" x14ac:dyDescent="0.2">
      <c r="A3" s="31"/>
      <c r="B3" s="62" t="s">
        <v>17</v>
      </c>
      <c r="C3" s="62"/>
      <c r="D3" s="62"/>
      <c r="E3" s="62"/>
      <c r="F3" s="62"/>
      <c r="G3" s="62"/>
      <c r="H3" s="30"/>
      <c r="I3" s="30"/>
    </row>
    <row r="4" spans="1:19" s="33" customFormat="1" ht="58.5" customHeight="1" x14ac:dyDescent="0.2">
      <c r="A4" s="8"/>
      <c r="B4" s="8" t="s">
        <v>13</v>
      </c>
      <c r="C4" s="8" t="s">
        <v>18</v>
      </c>
      <c r="D4" s="8" t="s">
        <v>7</v>
      </c>
      <c r="E4" s="32" t="s">
        <v>10</v>
      </c>
      <c r="F4" s="8" t="s">
        <v>124</v>
      </c>
      <c r="G4" s="32" t="s">
        <v>126</v>
      </c>
      <c r="H4" s="32" t="s">
        <v>112</v>
      </c>
      <c r="J4" s="34" t="s">
        <v>127</v>
      </c>
    </row>
    <row r="5" spans="1:19" s="37" customFormat="1" ht="39.950000000000003" customHeight="1" x14ac:dyDescent="0.2">
      <c r="A5" s="8" t="s">
        <v>111</v>
      </c>
      <c r="B5" s="9" t="s">
        <v>47</v>
      </c>
      <c r="C5" s="9" t="s">
        <v>48</v>
      </c>
      <c r="D5" s="9" t="s">
        <v>49</v>
      </c>
      <c r="E5" s="9" t="s">
        <v>17</v>
      </c>
      <c r="F5" s="26">
        <v>46496</v>
      </c>
      <c r="G5" s="35">
        <v>4035</v>
      </c>
      <c r="H5" s="35">
        <v>4035</v>
      </c>
      <c r="I5" s="64" t="s">
        <v>60</v>
      </c>
      <c r="J5" s="36"/>
      <c r="K5" s="36"/>
      <c r="L5" s="36"/>
      <c r="M5" s="36"/>
      <c r="N5" s="36"/>
    </row>
    <row r="6" spans="1:19" ht="39.950000000000003" customHeight="1" x14ac:dyDescent="0.2">
      <c r="A6" s="15" t="s">
        <v>111</v>
      </c>
      <c r="B6" s="5" t="s">
        <v>125</v>
      </c>
      <c r="C6" s="9" t="s">
        <v>43</v>
      </c>
      <c r="D6" s="9" t="s">
        <v>8</v>
      </c>
      <c r="E6" s="9" t="s">
        <v>17</v>
      </c>
      <c r="F6" s="27">
        <v>47029</v>
      </c>
      <c r="G6" s="35">
        <v>40800</v>
      </c>
      <c r="H6" s="38">
        <v>38266.68</v>
      </c>
      <c r="I6" s="65"/>
      <c r="J6" s="1"/>
      <c r="K6" s="1"/>
      <c r="L6" s="39"/>
      <c r="M6" s="1"/>
      <c r="N6" s="1"/>
      <c r="O6" s="1"/>
      <c r="P6" s="1"/>
      <c r="Q6" s="1"/>
      <c r="R6" s="1"/>
      <c r="S6" s="1"/>
    </row>
    <row r="7" spans="1:19" ht="39.950000000000003" customHeight="1" x14ac:dyDescent="0.2">
      <c r="A7" s="15" t="s">
        <v>111</v>
      </c>
      <c r="B7" s="5" t="s">
        <v>15</v>
      </c>
      <c r="C7" s="9" t="s">
        <v>6</v>
      </c>
      <c r="D7" s="10" t="s">
        <v>8</v>
      </c>
      <c r="E7" s="5" t="s">
        <v>130</v>
      </c>
      <c r="F7" s="40">
        <v>45498</v>
      </c>
      <c r="G7" s="35">
        <v>17425</v>
      </c>
      <c r="H7" s="35">
        <f>2550*12</f>
        <v>30600</v>
      </c>
      <c r="I7" s="65"/>
      <c r="J7" s="41">
        <v>30600</v>
      </c>
      <c r="K7" s="1"/>
      <c r="L7" s="1"/>
      <c r="M7" s="1"/>
      <c r="N7" s="1"/>
      <c r="O7" s="1"/>
      <c r="P7" s="1"/>
      <c r="Q7" s="1"/>
      <c r="R7" s="1"/>
      <c r="S7" s="1"/>
    </row>
    <row r="8" spans="1:19" ht="39.950000000000003" customHeight="1" x14ac:dyDescent="0.2">
      <c r="A8" s="15" t="s">
        <v>111</v>
      </c>
      <c r="B8" s="25" t="s">
        <v>128</v>
      </c>
      <c r="C8" s="10" t="s">
        <v>33</v>
      </c>
      <c r="D8" s="9" t="s">
        <v>32</v>
      </c>
      <c r="E8" s="9" t="s">
        <v>17</v>
      </c>
      <c r="F8" s="26">
        <v>46022</v>
      </c>
      <c r="G8" s="35">
        <v>29160</v>
      </c>
      <c r="H8" s="38">
        <v>31200</v>
      </c>
      <c r="I8" s="65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9.950000000000003" customHeight="1" x14ac:dyDescent="0.2">
      <c r="A9" s="15" t="s">
        <v>111</v>
      </c>
      <c r="B9" s="5" t="s">
        <v>14</v>
      </c>
      <c r="C9" s="9" t="s">
        <v>2</v>
      </c>
      <c r="D9" s="10" t="s">
        <v>9</v>
      </c>
      <c r="E9" s="9" t="s">
        <v>17</v>
      </c>
      <c r="F9" s="26">
        <v>46108</v>
      </c>
      <c r="G9" s="35">
        <f>599.25*12</f>
        <v>7191</v>
      </c>
      <c r="H9" s="35">
        <f>599.25*12</f>
        <v>7191</v>
      </c>
      <c r="I9" s="65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9.950000000000003" customHeight="1" x14ac:dyDescent="0.2">
      <c r="A10" s="15" t="s">
        <v>111</v>
      </c>
      <c r="B10" s="5" t="s">
        <v>40</v>
      </c>
      <c r="C10" s="6" t="s">
        <v>0</v>
      </c>
      <c r="D10" s="9" t="s">
        <v>30</v>
      </c>
      <c r="E10" s="9" t="s">
        <v>17</v>
      </c>
      <c r="F10" s="26">
        <v>47483</v>
      </c>
      <c r="G10" s="35">
        <v>6441</v>
      </c>
      <c r="H10" s="35">
        <v>6441</v>
      </c>
      <c r="I10" s="65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9.950000000000003" customHeight="1" x14ac:dyDescent="0.2">
      <c r="A11" s="8" t="s">
        <v>111</v>
      </c>
      <c r="B11" s="9" t="s">
        <v>53</v>
      </c>
      <c r="C11" s="9" t="s">
        <v>54</v>
      </c>
      <c r="D11" s="9" t="s">
        <v>30</v>
      </c>
      <c r="E11" s="9" t="s">
        <v>17</v>
      </c>
      <c r="F11" s="26">
        <v>46722</v>
      </c>
      <c r="G11" s="35">
        <v>18000</v>
      </c>
      <c r="H11" s="35">
        <v>18000</v>
      </c>
      <c r="I11" s="6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1" customFormat="1" ht="39.950000000000003" customHeight="1" x14ac:dyDescent="0.2">
      <c r="A12" s="15" t="s">
        <v>111</v>
      </c>
      <c r="B12" s="5" t="s">
        <v>129</v>
      </c>
      <c r="C12" s="10" t="s">
        <v>3</v>
      </c>
      <c r="D12" s="10" t="s">
        <v>8</v>
      </c>
      <c r="E12" s="9" t="s">
        <v>17</v>
      </c>
      <c r="F12" s="27">
        <v>46387</v>
      </c>
      <c r="G12" s="35">
        <v>6630</v>
      </c>
      <c r="H12" s="38">
        <v>6093.24</v>
      </c>
      <c r="I12" s="65"/>
      <c r="L12" s="42"/>
    </row>
    <row r="13" spans="1:19" s="1" customFormat="1" ht="39.950000000000003" customHeight="1" x14ac:dyDescent="0.2">
      <c r="A13" s="15" t="s">
        <v>111</v>
      </c>
      <c r="B13" s="5" t="s">
        <v>117</v>
      </c>
      <c r="C13" s="43" t="s">
        <v>116</v>
      </c>
      <c r="D13" s="25" t="s">
        <v>118</v>
      </c>
      <c r="E13" s="5" t="s">
        <v>17</v>
      </c>
      <c r="F13" s="26">
        <v>47102</v>
      </c>
      <c r="G13" s="35">
        <v>24000</v>
      </c>
      <c r="H13" s="38"/>
      <c r="I13" s="65"/>
    </row>
    <row r="14" spans="1:19" s="1" customFormat="1" ht="39.950000000000003" customHeight="1" x14ac:dyDescent="0.2">
      <c r="A14" s="15"/>
      <c r="B14" s="5" t="s">
        <v>120</v>
      </c>
      <c r="C14" s="43" t="s">
        <v>119</v>
      </c>
      <c r="D14" s="25" t="s">
        <v>8</v>
      </c>
      <c r="E14" s="5" t="s">
        <v>17</v>
      </c>
      <c r="F14" s="26">
        <v>46752</v>
      </c>
      <c r="G14" s="35">
        <v>6120</v>
      </c>
      <c r="H14" s="38"/>
      <c r="I14" s="65"/>
    </row>
    <row r="15" spans="1:19" s="1" customFormat="1" ht="39.950000000000003" customHeight="1" x14ac:dyDescent="0.2">
      <c r="A15" s="15"/>
      <c r="B15" s="5" t="s">
        <v>131</v>
      </c>
      <c r="C15" s="43" t="s">
        <v>159</v>
      </c>
      <c r="D15" s="25" t="s">
        <v>118</v>
      </c>
      <c r="E15" s="5" t="s">
        <v>17</v>
      </c>
      <c r="F15" s="26">
        <v>46410</v>
      </c>
      <c r="G15" s="35">
        <v>384575.5</v>
      </c>
      <c r="H15" s="38"/>
      <c r="I15" s="65"/>
      <c r="J15" s="41">
        <v>409920</v>
      </c>
      <c r="K15" s="67" t="s">
        <v>158</v>
      </c>
      <c r="L15" s="67"/>
    </row>
    <row r="16" spans="1:19" s="1" customFormat="1" ht="39.950000000000003" customHeight="1" x14ac:dyDescent="0.2">
      <c r="A16" s="15"/>
      <c r="B16" s="5" t="s">
        <v>132</v>
      </c>
      <c r="C16" s="43" t="s">
        <v>160</v>
      </c>
      <c r="D16" s="25" t="s">
        <v>118</v>
      </c>
      <c r="E16" s="5" t="s">
        <v>17</v>
      </c>
      <c r="F16" s="26">
        <v>46412</v>
      </c>
      <c r="G16" s="35">
        <v>89548.4</v>
      </c>
      <c r="H16" s="38"/>
      <c r="I16" s="65"/>
      <c r="J16" s="41">
        <v>96000</v>
      </c>
      <c r="K16" s="67" t="s">
        <v>158</v>
      </c>
      <c r="L16" s="67"/>
    </row>
    <row r="17" spans="1:12" s="1" customFormat="1" ht="39.950000000000003" customHeight="1" x14ac:dyDescent="0.2">
      <c r="A17" s="15" t="s">
        <v>111</v>
      </c>
      <c r="B17" s="9" t="s">
        <v>57</v>
      </c>
      <c r="C17" s="10" t="s">
        <v>34</v>
      </c>
      <c r="D17" s="9" t="s">
        <v>35</v>
      </c>
      <c r="E17" s="9" t="s">
        <v>38</v>
      </c>
      <c r="F17" s="26">
        <v>46295</v>
      </c>
      <c r="G17" s="35">
        <v>262350</v>
      </c>
      <c r="H17" s="35">
        <v>262350</v>
      </c>
      <c r="I17" s="66"/>
    </row>
    <row r="18" spans="1:12" ht="30.75" customHeight="1" x14ac:dyDescent="0.2">
      <c r="A18" s="31"/>
      <c r="B18" s="63" t="s">
        <v>140</v>
      </c>
      <c r="C18" s="63"/>
      <c r="D18" s="63"/>
      <c r="E18" s="63"/>
      <c r="F18" s="63"/>
      <c r="G18" s="63"/>
      <c r="H18" s="30"/>
      <c r="I18" s="30"/>
    </row>
    <row r="19" spans="1:12" s="1" customFormat="1" ht="39.950000000000003" customHeight="1" x14ac:dyDescent="0.2">
      <c r="A19" s="62" t="s">
        <v>16</v>
      </c>
      <c r="B19" s="62"/>
      <c r="C19" s="62"/>
      <c r="D19" s="62"/>
      <c r="E19" s="62"/>
      <c r="F19" s="62"/>
      <c r="G19" s="62"/>
      <c r="H19" s="44"/>
      <c r="I19" s="64" t="s">
        <v>60</v>
      </c>
    </row>
    <row r="20" spans="1:12" s="33" customFormat="1" ht="58.5" customHeight="1" x14ac:dyDescent="0.2">
      <c r="A20" s="8"/>
      <c r="B20" s="8" t="s">
        <v>13</v>
      </c>
      <c r="C20" s="8" t="s">
        <v>18</v>
      </c>
      <c r="D20" s="8" t="s">
        <v>7</v>
      </c>
      <c r="E20" s="32" t="s">
        <v>10</v>
      </c>
      <c r="F20" s="8" t="s">
        <v>124</v>
      </c>
      <c r="G20" s="32" t="s">
        <v>126</v>
      </c>
      <c r="H20" s="32" t="s">
        <v>112</v>
      </c>
      <c r="I20" s="65"/>
      <c r="J20" s="34" t="s">
        <v>127</v>
      </c>
    </row>
    <row r="21" spans="1:12" s="36" customFormat="1" ht="39.950000000000003" customHeight="1" x14ac:dyDescent="0.2">
      <c r="A21" s="8" t="s">
        <v>113</v>
      </c>
      <c r="B21" s="5" t="s">
        <v>39</v>
      </c>
      <c r="C21" s="10" t="s">
        <v>1</v>
      </c>
      <c r="D21" s="45" t="s">
        <v>8</v>
      </c>
      <c r="E21" s="10" t="s">
        <v>16</v>
      </c>
      <c r="F21" s="26">
        <v>47361</v>
      </c>
      <c r="G21" s="35">
        <v>34629.300000000003</v>
      </c>
      <c r="H21" s="35">
        <v>28024.15</v>
      </c>
      <c r="I21" s="65"/>
      <c r="J21" s="46"/>
      <c r="K21" s="46"/>
    </row>
    <row r="22" spans="1:12" s="36" customFormat="1" ht="39.950000000000003" customHeight="1" x14ac:dyDescent="0.2">
      <c r="A22" s="8" t="s">
        <v>113</v>
      </c>
      <c r="B22" s="5" t="s">
        <v>41</v>
      </c>
      <c r="C22" s="45" t="s">
        <v>4</v>
      </c>
      <c r="D22" s="47" t="s">
        <v>8</v>
      </c>
      <c r="E22" s="10" t="s">
        <v>16</v>
      </c>
      <c r="F22" s="26">
        <v>46752</v>
      </c>
      <c r="G22" s="35">
        <v>16109.68</v>
      </c>
      <c r="H22" s="35">
        <v>16109.68</v>
      </c>
      <c r="I22" s="65"/>
    </row>
    <row r="23" spans="1:12" s="36" customFormat="1" ht="39.950000000000003" customHeight="1" x14ac:dyDescent="0.2">
      <c r="A23" s="8" t="s">
        <v>113</v>
      </c>
      <c r="B23" s="9" t="s">
        <v>50</v>
      </c>
      <c r="C23" s="9" t="s">
        <v>51</v>
      </c>
      <c r="D23" s="9" t="s">
        <v>52</v>
      </c>
      <c r="E23" s="9" t="s">
        <v>16</v>
      </c>
      <c r="F23" s="26">
        <v>45944</v>
      </c>
      <c r="G23" s="35">
        <v>6510</v>
      </c>
      <c r="H23" s="35">
        <v>6510</v>
      </c>
      <c r="I23" s="65"/>
    </row>
    <row r="24" spans="1:12" s="1" customFormat="1" ht="39.950000000000003" customHeight="1" x14ac:dyDescent="0.2">
      <c r="A24" s="8" t="s">
        <v>113</v>
      </c>
      <c r="B24" s="9" t="s">
        <v>46</v>
      </c>
      <c r="C24" s="9" t="s">
        <v>45</v>
      </c>
      <c r="D24" s="9" t="s">
        <v>30</v>
      </c>
      <c r="E24" s="9" t="s">
        <v>16</v>
      </c>
      <c r="F24" s="40">
        <v>45506</v>
      </c>
      <c r="G24" s="35">
        <v>11777.48</v>
      </c>
      <c r="H24" s="35">
        <v>19999.5</v>
      </c>
      <c r="I24" s="65"/>
      <c r="J24" s="41">
        <v>19999.5</v>
      </c>
    </row>
    <row r="25" spans="1:12" s="1" customFormat="1" ht="39.950000000000003" customHeight="1" x14ac:dyDescent="0.2">
      <c r="A25" s="15" t="s">
        <v>113</v>
      </c>
      <c r="B25" s="5" t="s">
        <v>42</v>
      </c>
      <c r="C25" s="7" t="s">
        <v>11</v>
      </c>
      <c r="D25" s="7" t="s">
        <v>8</v>
      </c>
      <c r="E25" s="10" t="s">
        <v>16</v>
      </c>
      <c r="F25" s="5" t="s">
        <v>155</v>
      </c>
      <c r="G25" s="35">
        <v>54210.239999999998</v>
      </c>
      <c r="H25" s="38">
        <f>4517.52*12</f>
        <v>54210.240000000005</v>
      </c>
      <c r="I25" s="65"/>
      <c r="J25" s="41">
        <f>12*4517.52</f>
        <v>54210.240000000005</v>
      </c>
    </row>
    <row r="26" spans="1:12" s="1" customFormat="1" ht="39.950000000000003" customHeight="1" x14ac:dyDescent="0.2">
      <c r="A26" s="15" t="s">
        <v>113</v>
      </c>
      <c r="B26" s="5" t="s">
        <v>133</v>
      </c>
      <c r="C26" s="9" t="s">
        <v>12</v>
      </c>
      <c r="D26" s="9" t="s">
        <v>31</v>
      </c>
      <c r="E26" s="10" t="s">
        <v>16</v>
      </c>
      <c r="F26" s="26">
        <v>47149</v>
      </c>
      <c r="G26" s="35">
        <v>41570</v>
      </c>
      <c r="H26" s="35">
        <v>30600</v>
      </c>
      <c r="I26" s="65"/>
    </row>
    <row r="27" spans="1:12" s="1" customFormat="1" ht="39.950000000000003" customHeight="1" x14ac:dyDescent="0.2">
      <c r="A27" s="15"/>
      <c r="B27" s="5" t="s">
        <v>135</v>
      </c>
      <c r="C27" s="5" t="s">
        <v>136</v>
      </c>
      <c r="D27" s="5" t="s">
        <v>137</v>
      </c>
      <c r="E27" s="10" t="s">
        <v>16</v>
      </c>
      <c r="F27" s="26">
        <v>46568</v>
      </c>
      <c r="G27" s="35">
        <v>7920</v>
      </c>
      <c r="H27" s="35"/>
      <c r="I27" s="65"/>
    </row>
    <row r="28" spans="1:12" s="36" customFormat="1" ht="39.950000000000003" customHeight="1" x14ac:dyDescent="0.2">
      <c r="A28" s="15" t="s">
        <v>113</v>
      </c>
      <c r="B28" s="5" t="s">
        <v>134</v>
      </c>
      <c r="C28" s="45" t="s">
        <v>5</v>
      </c>
      <c r="D28" s="45" t="s">
        <v>8</v>
      </c>
      <c r="E28" s="10" t="s">
        <v>16</v>
      </c>
      <c r="F28" s="27" t="s">
        <v>138</v>
      </c>
      <c r="G28" s="35">
        <v>15082.66</v>
      </c>
      <c r="H28" s="38">
        <v>19660.02</v>
      </c>
      <c r="I28" s="66"/>
      <c r="J28" s="41">
        <v>31050</v>
      </c>
      <c r="L28" s="48"/>
    </row>
    <row r="29" spans="1:12" s="1" customFormat="1" ht="39.75" customHeight="1" x14ac:dyDescent="0.2">
      <c r="A29" s="8"/>
      <c r="B29" s="5" t="s">
        <v>64</v>
      </c>
      <c r="C29" s="21" t="s">
        <v>80</v>
      </c>
      <c r="D29" s="21" t="s">
        <v>79</v>
      </c>
      <c r="E29" s="21" t="s">
        <v>17</v>
      </c>
      <c r="G29" s="49">
        <v>6178.08</v>
      </c>
      <c r="H29" s="14"/>
      <c r="I29" s="61" t="s">
        <v>168</v>
      </c>
    </row>
    <row r="30" spans="1:12" s="1" customFormat="1" ht="39.75" customHeight="1" x14ac:dyDescent="0.2">
      <c r="A30" s="8"/>
      <c r="B30" s="5" t="s">
        <v>65</v>
      </c>
      <c r="C30" s="21" t="s">
        <v>81</v>
      </c>
      <c r="D30" s="21" t="s">
        <v>79</v>
      </c>
      <c r="E30" s="21" t="s">
        <v>16</v>
      </c>
      <c r="G30" s="49">
        <v>13260</v>
      </c>
      <c r="H30" s="14"/>
      <c r="I30" s="61"/>
    </row>
    <row r="31" spans="1:12" s="1" customFormat="1" ht="39.75" customHeight="1" x14ac:dyDescent="0.2">
      <c r="A31" s="8"/>
      <c r="B31" s="5" t="s">
        <v>66</v>
      </c>
      <c r="C31" s="21" t="s">
        <v>85</v>
      </c>
      <c r="D31" s="21" t="s">
        <v>82</v>
      </c>
      <c r="E31" s="21" t="s">
        <v>17</v>
      </c>
      <c r="G31" s="49">
        <v>5182.32</v>
      </c>
      <c r="H31" s="14"/>
      <c r="I31" s="61"/>
    </row>
    <row r="32" spans="1:12" s="1" customFormat="1" ht="39.75" customHeight="1" x14ac:dyDescent="0.2">
      <c r="A32" s="8"/>
      <c r="B32" s="5" t="s">
        <v>67</v>
      </c>
      <c r="C32" s="21" t="s">
        <v>83</v>
      </c>
      <c r="D32" s="21" t="s">
        <v>79</v>
      </c>
      <c r="E32" s="21" t="s">
        <v>17</v>
      </c>
      <c r="G32" s="49">
        <v>2132</v>
      </c>
      <c r="H32" s="14"/>
      <c r="I32" s="61"/>
    </row>
    <row r="33" spans="1:12" s="1" customFormat="1" ht="39.75" customHeight="1" x14ac:dyDescent="0.2">
      <c r="A33" s="8"/>
      <c r="B33" s="5" t="s">
        <v>68</v>
      </c>
      <c r="C33" s="21" t="s">
        <v>84</v>
      </c>
      <c r="D33" s="28" t="s">
        <v>101</v>
      </c>
      <c r="E33" s="21" t="s">
        <v>17</v>
      </c>
      <c r="G33" s="49">
        <v>552.5</v>
      </c>
      <c r="H33" s="14"/>
      <c r="I33" s="61"/>
    </row>
    <row r="34" spans="1:12" s="1" customFormat="1" ht="39.75" customHeight="1" x14ac:dyDescent="0.2">
      <c r="A34" s="8"/>
      <c r="B34" s="5" t="s">
        <v>69</v>
      </c>
      <c r="C34" s="3" t="s">
        <v>86</v>
      </c>
      <c r="D34" s="21" t="s">
        <v>87</v>
      </c>
      <c r="E34" s="21" t="s">
        <v>16</v>
      </c>
      <c r="G34" s="49">
        <v>817.84</v>
      </c>
      <c r="H34" s="14"/>
      <c r="I34" s="61"/>
    </row>
    <row r="35" spans="1:12" s="1" customFormat="1" ht="39.75" customHeight="1" x14ac:dyDescent="0.2">
      <c r="A35" s="8"/>
      <c r="B35" s="5" t="s">
        <v>70</v>
      </c>
      <c r="C35" s="21" t="s">
        <v>88</v>
      </c>
      <c r="D35" s="21" t="s">
        <v>30</v>
      </c>
      <c r="E35" s="21" t="s">
        <v>16</v>
      </c>
      <c r="G35" s="49">
        <v>5705.4</v>
      </c>
      <c r="H35" s="14"/>
      <c r="I35" s="61"/>
    </row>
    <row r="36" spans="1:12" s="1" customFormat="1" ht="39.75" customHeight="1" x14ac:dyDescent="0.2">
      <c r="A36" s="8"/>
      <c r="B36" s="5" t="s">
        <v>71</v>
      </c>
      <c r="C36" s="21" t="s">
        <v>89</v>
      </c>
      <c r="D36" s="21" t="s">
        <v>90</v>
      </c>
      <c r="E36" s="21" t="s">
        <v>16</v>
      </c>
      <c r="G36" s="49">
        <v>12740.72</v>
      </c>
      <c r="H36" s="14"/>
      <c r="I36" s="61"/>
    </row>
    <row r="37" spans="1:12" s="1" customFormat="1" ht="39.75" customHeight="1" x14ac:dyDescent="0.2">
      <c r="A37" s="8"/>
      <c r="B37" s="5" t="s">
        <v>72</v>
      </c>
      <c r="C37" s="21" t="s">
        <v>163</v>
      </c>
      <c r="D37" s="21" t="s">
        <v>87</v>
      </c>
      <c r="E37" s="21" t="s">
        <v>16</v>
      </c>
      <c r="G37" s="49">
        <v>15555</v>
      </c>
      <c r="H37" s="14"/>
      <c r="I37" s="61"/>
    </row>
    <row r="38" spans="1:12" s="1" customFormat="1" ht="39.75" customHeight="1" x14ac:dyDescent="0.2">
      <c r="A38" s="8"/>
      <c r="B38" s="5" t="s">
        <v>162</v>
      </c>
      <c r="C38" s="21" t="s">
        <v>164</v>
      </c>
      <c r="D38" s="21" t="s">
        <v>87</v>
      </c>
      <c r="E38" s="21" t="s">
        <v>17</v>
      </c>
      <c r="G38" s="49">
        <v>12750</v>
      </c>
      <c r="H38" s="14"/>
      <c r="I38" s="61"/>
    </row>
    <row r="39" spans="1:12" s="1" customFormat="1" ht="39.75" customHeight="1" x14ac:dyDescent="0.2">
      <c r="A39" s="8"/>
      <c r="B39" s="5" t="s">
        <v>165</v>
      </c>
      <c r="C39" s="21" t="s">
        <v>91</v>
      </c>
      <c r="D39" s="21" t="s">
        <v>92</v>
      </c>
      <c r="E39" s="21" t="s">
        <v>17</v>
      </c>
      <c r="F39" s="29">
        <v>47483</v>
      </c>
      <c r="G39" s="49">
        <v>26000</v>
      </c>
      <c r="H39" s="14"/>
      <c r="I39" s="61"/>
    </row>
    <row r="40" spans="1:12" s="1" customFormat="1" ht="39.75" customHeight="1" x14ac:dyDescent="0.2">
      <c r="A40" s="8"/>
      <c r="B40" s="5" t="s">
        <v>73</v>
      </c>
      <c r="C40" s="21" t="s">
        <v>93</v>
      </c>
      <c r="D40" s="21" t="s">
        <v>94</v>
      </c>
      <c r="E40" s="21" t="s">
        <v>16</v>
      </c>
      <c r="F40" s="3"/>
      <c r="G40" s="49">
        <v>40355.93</v>
      </c>
      <c r="H40" s="14"/>
      <c r="I40" s="61"/>
    </row>
    <row r="41" spans="1:12" s="1" customFormat="1" ht="39.75" customHeight="1" x14ac:dyDescent="0.2">
      <c r="A41" s="8"/>
      <c r="B41" s="5" t="s">
        <v>74</v>
      </c>
      <c r="C41" s="21" t="s">
        <v>95</v>
      </c>
      <c r="D41" s="21" t="s">
        <v>96</v>
      </c>
      <c r="E41" s="21" t="s">
        <v>16</v>
      </c>
      <c r="F41" s="3"/>
      <c r="G41" s="49">
        <v>3720</v>
      </c>
      <c r="H41" s="14"/>
      <c r="I41" s="61"/>
    </row>
    <row r="42" spans="1:12" s="1" customFormat="1" ht="39.75" customHeight="1" x14ac:dyDescent="0.2">
      <c r="A42" s="8"/>
      <c r="B42" s="5" t="s">
        <v>166</v>
      </c>
      <c r="C42" s="21" t="s">
        <v>97</v>
      </c>
      <c r="D42" s="21" t="s">
        <v>98</v>
      </c>
      <c r="E42" s="21" t="s">
        <v>16</v>
      </c>
      <c r="F42" s="29">
        <v>47613</v>
      </c>
      <c r="G42" s="49">
        <v>65743.55</v>
      </c>
      <c r="H42" s="14"/>
      <c r="I42" s="61"/>
      <c r="J42" s="1" t="s">
        <v>167</v>
      </c>
    </row>
    <row r="43" spans="1:12" s="1" customFormat="1" ht="39.75" customHeight="1" x14ac:dyDescent="0.2">
      <c r="A43" s="8"/>
      <c r="B43" s="5">
        <v>2020</v>
      </c>
      <c r="C43" s="21" t="s">
        <v>99</v>
      </c>
      <c r="D43" s="21" t="s">
        <v>100</v>
      </c>
      <c r="E43" s="21" t="s">
        <v>16</v>
      </c>
      <c r="G43" s="49">
        <v>25627.56</v>
      </c>
      <c r="H43" s="14"/>
      <c r="I43" s="61"/>
    </row>
    <row r="44" spans="1:12" s="1" customFormat="1" ht="39.75" customHeight="1" x14ac:dyDescent="0.2">
      <c r="A44" s="8"/>
      <c r="B44" s="5" t="s">
        <v>75</v>
      </c>
      <c r="C44" s="28" t="s">
        <v>76</v>
      </c>
      <c r="D44" s="28" t="s">
        <v>78</v>
      </c>
      <c r="E44" s="28" t="s">
        <v>17</v>
      </c>
      <c r="G44" s="49">
        <v>3428.28</v>
      </c>
      <c r="H44" s="14"/>
      <c r="I44" s="61"/>
    </row>
    <row r="45" spans="1:12" s="1" customFormat="1" ht="39.75" customHeight="1" x14ac:dyDescent="0.2">
      <c r="A45" s="8"/>
      <c r="B45" s="5" t="s">
        <v>75</v>
      </c>
      <c r="C45" s="28" t="s">
        <v>77</v>
      </c>
      <c r="D45" s="28" t="s">
        <v>78</v>
      </c>
      <c r="E45" s="28" t="s">
        <v>17</v>
      </c>
      <c r="G45" s="49">
        <v>2977.92</v>
      </c>
      <c r="H45" s="14"/>
      <c r="I45" s="61"/>
    </row>
    <row r="46" spans="1:12" s="1" customFormat="1" ht="39.75" customHeight="1" x14ac:dyDescent="0.2">
      <c r="A46" s="8"/>
      <c r="B46" s="5" t="s">
        <v>156</v>
      </c>
      <c r="C46" s="28" t="s">
        <v>161</v>
      </c>
      <c r="D46" s="28" t="s">
        <v>103</v>
      </c>
      <c r="E46" s="28" t="s">
        <v>17</v>
      </c>
      <c r="F46" s="26">
        <v>46721</v>
      </c>
      <c r="G46" s="49">
        <v>6924</v>
      </c>
      <c r="H46" s="14"/>
      <c r="I46" s="59" t="s">
        <v>102</v>
      </c>
      <c r="J46" s="50"/>
      <c r="K46" s="67" t="s">
        <v>157</v>
      </c>
      <c r="L46" s="67"/>
    </row>
    <row r="47" spans="1:12" ht="30.75" customHeight="1" x14ac:dyDescent="0.2">
      <c r="B47" s="63" t="s">
        <v>36</v>
      </c>
      <c r="C47" s="63"/>
      <c r="D47" s="63"/>
      <c r="E47" s="63"/>
      <c r="F47" s="63"/>
      <c r="G47" s="63"/>
      <c r="H47" s="30"/>
      <c r="I47" s="30"/>
    </row>
    <row r="48" spans="1:12" s="33" customFormat="1" ht="58.5" customHeight="1" x14ac:dyDescent="0.2">
      <c r="A48" s="8"/>
      <c r="B48" s="8" t="s">
        <v>13</v>
      </c>
      <c r="C48" s="8" t="s">
        <v>18</v>
      </c>
      <c r="D48" s="8" t="s">
        <v>19</v>
      </c>
      <c r="E48" s="32" t="s">
        <v>10</v>
      </c>
      <c r="G48" s="32" t="s">
        <v>114</v>
      </c>
      <c r="H48" s="32" t="s">
        <v>110</v>
      </c>
    </row>
    <row r="49" spans="1:19" ht="43.5" customHeight="1" x14ac:dyDescent="0.2">
      <c r="B49" s="5" t="s">
        <v>20</v>
      </c>
      <c r="C49" s="5" t="s">
        <v>22</v>
      </c>
      <c r="D49" s="5" t="s">
        <v>23</v>
      </c>
      <c r="E49" s="6" t="s">
        <v>26</v>
      </c>
      <c r="F49" s="26">
        <v>47939</v>
      </c>
      <c r="G49" s="35">
        <f>1118.99*12</f>
        <v>13427.880000000001</v>
      </c>
      <c r="H49" s="51">
        <f>1118.99*12</f>
        <v>13427.880000000001</v>
      </c>
      <c r="I49" s="60" t="s">
        <v>60</v>
      </c>
      <c r="J49" s="1"/>
      <c r="K49" s="1"/>
      <c r="L49" s="39"/>
      <c r="M49" s="1"/>
      <c r="N49" s="1"/>
      <c r="O49" s="1"/>
      <c r="P49" s="1"/>
      <c r="Q49" s="1"/>
      <c r="R49" s="1"/>
      <c r="S49" s="1"/>
    </row>
    <row r="50" spans="1:19" ht="40.5" customHeight="1" x14ac:dyDescent="0.2">
      <c r="B50" s="5" t="s">
        <v>21</v>
      </c>
      <c r="C50" s="5" t="s">
        <v>24</v>
      </c>
      <c r="D50" s="7" t="s">
        <v>25</v>
      </c>
      <c r="E50" s="6" t="s">
        <v>27</v>
      </c>
      <c r="F50" s="26">
        <v>47654</v>
      </c>
      <c r="G50" s="35">
        <v>11988.71</v>
      </c>
      <c r="H50" s="38">
        <v>10377.200000000001</v>
      </c>
      <c r="I50" s="60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9.25" customHeight="1" x14ac:dyDescent="0.2">
      <c r="A51" s="52"/>
      <c r="B51" s="17" t="s">
        <v>56</v>
      </c>
      <c r="C51" s="18" t="s">
        <v>24</v>
      </c>
      <c r="D51" s="19" t="s">
        <v>30</v>
      </c>
      <c r="E51" s="17" t="s">
        <v>141</v>
      </c>
      <c r="F51" s="27" t="s">
        <v>150</v>
      </c>
      <c r="G51" s="53">
        <v>1011.12</v>
      </c>
      <c r="H51" s="54">
        <v>879.5</v>
      </c>
      <c r="I51" s="60"/>
      <c r="J51" s="42" t="s">
        <v>115</v>
      </c>
      <c r="K51" s="1"/>
      <c r="L51" s="42"/>
      <c r="M51" s="1"/>
      <c r="N51" s="1"/>
      <c r="O51" s="1"/>
      <c r="P51" s="1"/>
      <c r="Q51" s="1"/>
      <c r="R51" s="1"/>
      <c r="S51" s="1"/>
    </row>
    <row r="52" spans="1:19" ht="29.25" customHeight="1" x14ac:dyDescent="0.2">
      <c r="A52" s="52"/>
      <c r="B52" s="17" t="s">
        <v>122</v>
      </c>
      <c r="C52" s="18" t="s">
        <v>24</v>
      </c>
      <c r="D52" s="19" t="s">
        <v>30</v>
      </c>
      <c r="E52" s="17" t="s">
        <v>141</v>
      </c>
      <c r="F52" s="27" t="s">
        <v>151</v>
      </c>
      <c r="G52" s="53">
        <v>1104</v>
      </c>
      <c r="H52" s="54">
        <v>970.44</v>
      </c>
      <c r="I52" s="60"/>
      <c r="J52" s="42" t="s">
        <v>115</v>
      </c>
      <c r="K52" s="1"/>
      <c r="L52" s="42"/>
      <c r="M52" s="1"/>
      <c r="N52" s="1"/>
      <c r="O52" s="1"/>
      <c r="P52" s="1"/>
      <c r="Q52" s="1"/>
      <c r="R52" s="1"/>
      <c r="S52" s="1"/>
    </row>
    <row r="53" spans="1:19" ht="29.25" customHeight="1" x14ac:dyDescent="0.2">
      <c r="A53" s="52"/>
      <c r="B53" s="17" t="s">
        <v>104</v>
      </c>
      <c r="C53" s="20" t="s">
        <v>24</v>
      </c>
      <c r="D53" s="19" t="s">
        <v>30</v>
      </c>
      <c r="E53" s="17" t="s">
        <v>141</v>
      </c>
      <c r="F53" s="27" t="s">
        <v>152</v>
      </c>
      <c r="G53" s="55">
        <v>848.46</v>
      </c>
      <c r="H53" s="56">
        <f>61.96*3.5</f>
        <v>216.86</v>
      </c>
      <c r="I53" s="60"/>
      <c r="J53" s="42" t="s">
        <v>115</v>
      </c>
      <c r="K53" s="42"/>
      <c r="L53" s="39"/>
      <c r="M53" s="1"/>
      <c r="N53" s="1"/>
      <c r="O53" s="1"/>
      <c r="P53" s="1"/>
      <c r="Q53" s="1"/>
      <c r="R53" s="1"/>
      <c r="S53" s="1"/>
    </row>
    <row r="54" spans="1:19" s="1" customFormat="1" ht="29.25" customHeight="1" x14ac:dyDescent="0.2">
      <c r="A54" s="52"/>
      <c r="B54" s="17" t="s">
        <v>58</v>
      </c>
      <c r="C54" s="20" t="s">
        <v>24</v>
      </c>
      <c r="D54" s="19" t="s">
        <v>30</v>
      </c>
      <c r="E54" s="17" t="s">
        <v>141</v>
      </c>
      <c r="F54" s="27" t="s">
        <v>153</v>
      </c>
      <c r="G54" s="55">
        <v>1536.12</v>
      </c>
      <c r="H54" s="56">
        <v>1354.68</v>
      </c>
      <c r="I54" s="60"/>
      <c r="J54" s="42" t="s">
        <v>115</v>
      </c>
    </row>
    <row r="55" spans="1:19" s="1" customFormat="1" ht="29.25" customHeight="1" x14ac:dyDescent="0.2">
      <c r="A55" s="52"/>
      <c r="B55" s="17" t="s">
        <v>105</v>
      </c>
      <c r="C55" s="20" t="s">
        <v>24</v>
      </c>
      <c r="D55" s="19" t="s">
        <v>30</v>
      </c>
      <c r="E55" s="17" t="s">
        <v>141</v>
      </c>
      <c r="F55" s="27" t="s">
        <v>154</v>
      </c>
      <c r="G55" s="55">
        <v>732.24</v>
      </c>
      <c r="H55" s="56">
        <f>53.45*8</f>
        <v>427.6</v>
      </c>
      <c r="I55" s="60"/>
      <c r="J55" s="42" t="s">
        <v>115</v>
      </c>
      <c r="K55" s="42"/>
      <c r="L55" s="39"/>
    </row>
    <row r="56" spans="1:19" ht="38.25" customHeight="1" x14ac:dyDescent="0.2">
      <c r="A56" s="52"/>
      <c r="B56" s="17" t="s">
        <v>44</v>
      </c>
      <c r="C56" s="20" t="s">
        <v>28</v>
      </c>
      <c r="D56" s="19" t="s">
        <v>30</v>
      </c>
      <c r="E56" s="17" t="s">
        <v>141</v>
      </c>
      <c r="F56" s="27" t="s">
        <v>142</v>
      </c>
      <c r="G56" s="53">
        <v>4383.6000000000004</v>
      </c>
      <c r="H56" s="56">
        <v>3846.84</v>
      </c>
      <c r="I56" s="60"/>
      <c r="J56" s="42" t="s">
        <v>115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ht="38.25" customHeight="1" x14ac:dyDescent="0.2">
      <c r="A57" s="52"/>
      <c r="B57" s="17" t="s">
        <v>109</v>
      </c>
      <c r="C57" s="20" t="s">
        <v>28</v>
      </c>
      <c r="D57" s="19" t="s">
        <v>30</v>
      </c>
      <c r="E57" s="17" t="s">
        <v>141</v>
      </c>
      <c r="F57" s="27" t="s">
        <v>143</v>
      </c>
      <c r="G57" s="53">
        <v>2400.48</v>
      </c>
      <c r="H57" s="56">
        <f>172.5*8</f>
        <v>1380</v>
      </c>
      <c r="I57" s="60"/>
      <c r="J57" s="42" t="s">
        <v>115</v>
      </c>
      <c r="K57" s="42"/>
      <c r="L57" s="39"/>
      <c r="M57" s="1"/>
      <c r="N57" s="1"/>
      <c r="O57" s="1"/>
      <c r="P57" s="1"/>
      <c r="Q57" s="1"/>
      <c r="R57" s="1"/>
      <c r="S57" s="1"/>
    </row>
    <row r="58" spans="1:19" ht="38.25" customHeight="1" x14ac:dyDescent="0.2">
      <c r="A58" s="52"/>
      <c r="B58" s="17" t="s">
        <v>121</v>
      </c>
      <c r="C58" s="20" t="s">
        <v>28</v>
      </c>
      <c r="D58" s="19" t="s">
        <v>30</v>
      </c>
      <c r="E58" s="17" t="s">
        <v>141</v>
      </c>
      <c r="F58" s="27" t="s">
        <v>144</v>
      </c>
      <c r="G58" s="53">
        <v>2921.28</v>
      </c>
      <c r="H58" s="56"/>
      <c r="I58" s="60"/>
      <c r="J58" s="1"/>
      <c r="K58" s="42"/>
      <c r="L58" s="39"/>
      <c r="M58" s="1"/>
      <c r="N58" s="1"/>
      <c r="O58" s="1"/>
      <c r="P58" s="1"/>
      <c r="Q58" s="1"/>
      <c r="R58" s="1"/>
      <c r="S58" s="1"/>
    </row>
    <row r="59" spans="1:19" ht="38.25" customHeight="1" x14ac:dyDescent="0.2">
      <c r="A59" s="52"/>
      <c r="B59" s="17" t="s">
        <v>59</v>
      </c>
      <c r="C59" s="20" t="s">
        <v>55</v>
      </c>
      <c r="D59" s="19" t="s">
        <v>30</v>
      </c>
      <c r="E59" s="17" t="s">
        <v>141</v>
      </c>
      <c r="F59" s="27" t="s">
        <v>145</v>
      </c>
      <c r="G59" s="53">
        <v>1654.44</v>
      </c>
      <c r="H59" s="56">
        <v>1440</v>
      </c>
      <c r="I59" s="60"/>
      <c r="J59" s="42" t="s">
        <v>115</v>
      </c>
      <c r="K59" s="1"/>
      <c r="L59" s="39"/>
      <c r="M59" s="1"/>
      <c r="N59" s="1"/>
      <c r="O59" s="1"/>
      <c r="P59" s="1"/>
      <c r="Q59" s="1"/>
      <c r="R59" s="1"/>
      <c r="S59" s="1"/>
    </row>
    <row r="60" spans="1:19" ht="29.25" customHeight="1" x14ac:dyDescent="0.2">
      <c r="A60" s="52"/>
      <c r="B60" s="17" t="s">
        <v>37</v>
      </c>
      <c r="C60" s="20" t="s">
        <v>29</v>
      </c>
      <c r="D60" s="19" t="s">
        <v>30</v>
      </c>
      <c r="E60" s="17" t="s">
        <v>141</v>
      </c>
      <c r="F60" s="27" t="s">
        <v>146</v>
      </c>
      <c r="G60" s="53">
        <v>2310.12</v>
      </c>
      <c r="H60" s="56">
        <v>2031.36</v>
      </c>
      <c r="I60" s="60"/>
      <c r="J60" s="42" t="s">
        <v>115</v>
      </c>
      <c r="K60" s="1"/>
      <c r="L60" s="39"/>
      <c r="M60" s="1"/>
      <c r="N60" s="1"/>
      <c r="O60" s="1"/>
      <c r="P60" s="1"/>
      <c r="Q60" s="1"/>
      <c r="R60" s="1"/>
      <c r="S60" s="1"/>
    </row>
    <row r="61" spans="1:19" ht="29.25" customHeight="1" x14ac:dyDescent="0.2">
      <c r="A61" s="52"/>
      <c r="B61" s="17" t="s">
        <v>107</v>
      </c>
      <c r="C61" s="20" t="s">
        <v>29</v>
      </c>
      <c r="D61" s="19" t="s">
        <v>30</v>
      </c>
      <c r="E61" s="17" t="s">
        <v>141</v>
      </c>
      <c r="F61" s="26" t="s">
        <v>106</v>
      </c>
      <c r="G61" s="53">
        <v>2050.83</v>
      </c>
      <c r="H61" s="57">
        <v>169.28</v>
      </c>
      <c r="I61" s="60"/>
      <c r="J61" s="42" t="s">
        <v>115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ht="29.25" customHeight="1" x14ac:dyDescent="0.2">
      <c r="A62" s="52"/>
      <c r="B62" s="17" t="s">
        <v>149</v>
      </c>
      <c r="C62" s="20" t="s">
        <v>29</v>
      </c>
      <c r="D62" s="19" t="s">
        <v>30</v>
      </c>
      <c r="E62" s="17" t="s">
        <v>141</v>
      </c>
      <c r="F62" s="27" t="s">
        <v>147</v>
      </c>
      <c r="G62" s="53">
        <v>1649.78</v>
      </c>
      <c r="H62" s="57">
        <f>72.9*8</f>
        <v>583.20000000000005</v>
      </c>
      <c r="I62" s="60"/>
      <c r="J62" s="1"/>
      <c r="K62" s="1"/>
      <c r="L62" s="39"/>
      <c r="M62" s="1"/>
      <c r="N62" s="1"/>
      <c r="O62" s="1"/>
      <c r="P62" s="1"/>
      <c r="Q62" s="1"/>
      <c r="R62" s="1"/>
      <c r="S62" s="1"/>
    </row>
    <row r="63" spans="1:19" ht="29.25" customHeight="1" x14ac:dyDescent="0.2">
      <c r="A63" s="52"/>
      <c r="B63" s="17" t="s">
        <v>123</v>
      </c>
      <c r="C63" s="20" t="s">
        <v>108</v>
      </c>
      <c r="D63" s="18" t="s">
        <v>30</v>
      </c>
      <c r="E63" s="17" t="s">
        <v>141</v>
      </c>
      <c r="F63" s="27" t="s">
        <v>148</v>
      </c>
      <c r="G63" s="53">
        <v>1967.52</v>
      </c>
      <c r="H63" s="56"/>
      <c r="I63" s="60"/>
      <c r="J63" s="1"/>
      <c r="K63" s="1"/>
      <c r="L63" s="39"/>
      <c r="M63" s="1"/>
      <c r="N63" s="1"/>
      <c r="O63" s="1"/>
      <c r="P63" s="1"/>
      <c r="Q63" s="1"/>
      <c r="R63" s="1"/>
      <c r="S63" s="1"/>
    </row>
    <row r="64" spans="1:19" ht="48.75" x14ac:dyDescent="0.2">
      <c r="A64" s="16"/>
      <c r="B64" s="12" t="s">
        <v>63</v>
      </c>
      <c r="C64" s="12" t="s">
        <v>61</v>
      </c>
      <c r="D64" s="13" t="s">
        <v>30</v>
      </c>
      <c r="E64" s="13" t="s">
        <v>17</v>
      </c>
      <c r="F64" s="11"/>
      <c r="G64" s="14">
        <f>12*215.98</f>
        <v>2591.7599999999998</v>
      </c>
      <c r="H64" s="24">
        <f>12*215.98</f>
        <v>2591.7599999999998</v>
      </c>
      <c r="I64" s="58" t="s">
        <v>62</v>
      </c>
      <c r="M64" s="42"/>
    </row>
    <row r="65" spans="1:8" ht="15" x14ac:dyDescent="0.2">
      <c r="B65" s="4"/>
      <c r="C65" s="3"/>
      <c r="D65" s="3"/>
      <c r="E65" s="3"/>
      <c r="F65" s="3"/>
      <c r="G65" s="49"/>
      <c r="H65" s="49"/>
    </row>
    <row r="66" spans="1:8" ht="15" x14ac:dyDescent="0.2">
      <c r="A66" s="8"/>
      <c r="B66" s="5"/>
      <c r="C66" s="21"/>
      <c r="D66" s="7"/>
      <c r="E66" s="5"/>
      <c r="F66" s="1"/>
      <c r="G66" s="49"/>
      <c r="H66" s="49"/>
    </row>
    <row r="67" spans="1:8" ht="15" x14ac:dyDescent="0.2">
      <c r="A67" s="8"/>
      <c r="B67" s="5"/>
      <c r="C67" s="21"/>
      <c r="D67" s="7"/>
      <c r="E67" s="5"/>
      <c r="F67" s="1"/>
      <c r="G67" s="49"/>
      <c r="H67" s="49"/>
    </row>
    <row r="68" spans="1:8" ht="15" x14ac:dyDescent="0.2">
      <c r="A68" s="8"/>
      <c r="B68" s="5"/>
      <c r="C68" s="21"/>
      <c r="D68" s="7"/>
      <c r="E68" s="5"/>
      <c r="F68" s="1"/>
      <c r="G68" s="49"/>
      <c r="H68" s="49"/>
    </row>
    <row r="69" spans="1:8" ht="15" x14ac:dyDescent="0.2">
      <c r="A69" s="8"/>
      <c r="B69" s="5"/>
      <c r="C69" s="21"/>
      <c r="D69" s="7"/>
      <c r="E69" s="5"/>
      <c r="F69" s="1"/>
      <c r="G69" s="49"/>
      <c r="H69" s="49"/>
    </row>
    <row r="70" spans="1:8" ht="15" x14ac:dyDescent="0.2">
      <c r="A70" s="8"/>
      <c r="B70" s="22"/>
      <c r="C70" s="21"/>
      <c r="D70" s="7"/>
      <c r="E70" s="23"/>
      <c r="F70" s="1"/>
      <c r="G70" s="49"/>
      <c r="H70" s="49"/>
    </row>
    <row r="71" spans="1:8" ht="15" x14ac:dyDescent="0.2">
      <c r="A71" s="8"/>
      <c r="B71" s="22"/>
      <c r="C71" s="21"/>
      <c r="D71" s="7"/>
      <c r="E71" s="10"/>
      <c r="F71" s="1"/>
      <c r="G71" s="49"/>
      <c r="H71" s="49"/>
    </row>
    <row r="72" spans="1:8" ht="15" x14ac:dyDescent="0.2">
      <c r="A72" s="8"/>
      <c r="B72" s="22"/>
      <c r="C72" s="21"/>
      <c r="D72" s="22"/>
      <c r="E72" s="5"/>
      <c r="F72" s="1"/>
      <c r="G72" s="49"/>
      <c r="H72" s="49"/>
    </row>
    <row r="73" spans="1:8" ht="15" x14ac:dyDescent="0.2">
      <c r="A73" s="8"/>
      <c r="B73" s="3"/>
      <c r="C73" s="3"/>
      <c r="D73" s="3"/>
      <c r="E73" s="3"/>
      <c r="F73" s="3"/>
      <c r="G73" s="49"/>
      <c r="H73" s="49"/>
    </row>
    <row r="74" spans="1:8" ht="15" x14ac:dyDescent="0.2">
      <c r="A74" s="8"/>
      <c r="B74" s="3"/>
      <c r="C74" s="3"/>
      <c r="D74" s="3"/>
      <c r="E74" s="3"/>
      <c r="F74" s="3"/>
      <c r="G74" s="49"/>
      <c r="H74" s="49"/>
    </row>
    <row r="75" spans="1:8" ht="15" x14ac:dyDescent="0.2">
      <c r="B75" s="4"/>
      <c r="C75" s="3"/>
      <c r="D75" s="3"/>
      <c r="E75" s="3"/>
      <c r="F75" s="3"/>
      <c r="G75" s="49"/>
      <c r="H75" s="49"/>
    </row>
    <row r="76" spans="1:8" ht="15" x14ac:dyDescent="0.2">
      <c r="C76" s="1"/>
      <c r="D76" s="1"/>
      <c r="E76" s="1"/>
      <c r="F76" s="1"/>
      <c r="G76" s="49"/>
      <c r="H76" s="49"/>
    </row>
    <row r="77" spans="1:8" x14ac:dyDescent="0.2">
      <c r="F77" s="1"/>
    </row>
    <row r="78" spans="1:8" x14ac:dyDescent="0.2">
      <c r="F78" s="1"/>
    </row>
    <row r="79" spans="1:8" x14ac:dyDescent="0.2">
      <c r="F79" s="1"/>
    </row>
    <row r="80" spans="1:8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  <row r="153" spans="6:6" x14ac:dyDescent="0.2">
      <c r="F153" s="1"/>
    </row>
    <row r="154" spans="6:6" x14ac:dyDescent="0.2">
      <c r="F154" s="1"/>
    </row>
    <row r="155" spans="6:6" x14ac:dyDescent="0.2">
      <c r="F155" s="1"/>
    </row>
    <row r="156" spans="6:6" x14ac:dyDescent="0.2">
      <c r="F156" s="1"/>
    </row>
    <row r="157" spans="6:6" x14ac:dyDescent="0.2">
      <c r="F157" s="1"/>
    </row>
    <row r="158" spans="6:6" x14ac:dyDescent="0.2">
      <c r="F158" s="1"/>
    </row>
    <row r="159" spans="6:6" x14ac:dyDescent="0.2">
      <c r="F159" s="1"/>
    </row>
    <row r="160" spans="6:6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3" spans="6:6" x14ac:dyDescent="0.2">
      <c r="F313" s="1"/>
    </row>
    <row r="314" spans="6:6" x14ac:dyDescent="0.2">
      <c r="F314" s="1"/>
    </row>
    <row r="315" spans="6:6" x14ac:dyDescent="0.2">
      <c r="F315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</sheetData>
  <mergeCells count="13">
    <mergeCell ref="K15:L15"/>
    <mergeCell ref="K16:L16"/>
    <mergeCell ref="K46:L46"/>
    <mergeCell ref="B1:G1"/>
    <mergeCell ref="I49:I63"/>
    <mergeCell ref="I29:I45"/>
    <mergeCell ref="A19:G19"/>
    <mergeCell ref="B3:G3"/>
    <mergeCell ref="B2:G2"/>
    <mergeCell ref="I19:I28"/>
    <mergeCell ref="I5:I17"/>
    <mergeCell ref="B18:G18"/>
    <mergeCell ref="B47:G47"/>
  </mergeCells>
  <phoneticPr fontId="0" type="noConversion"/>
  <printOptions horizontalCentered="1"/>
  <pageMargins left="0.15748031496062992" right="0.19685039370078741" top="0.98425196850393704" bottom="0.78740157480314965" header="0" footer="0"/>
  <pageSetup paperSize="8" scale="76" fitToHeight="0" orientation="portrait" r:id="rId1"/>
  <headerFooter alignWithMargins="0"/>
  <rowBreaks count="2" manualBreakCount="2">
    <brk id="17" max="8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LOCAZIONI</vt:lpstr>
      <vt:lpstr>LOCAZIONI!Area_stampa</vt:lpstr>
      <vt:lpstr>LOCAZIONI!Titoli_stampa</vt:lpstr>
    </vt:vector>
  </TitlesOfParts>
  <Company>ASS4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ASS4</dc:creator>
  <cp:lastModifiedBy>Tognon Paola </cp:lastModifiedBy>
  <cp:lastPrinted>2024-05-30T11:46:20Z</cp:lastPrinted>
  <dcterms:created xsi:type="dcterms:W3CDTF">2009-11-06T10:47:30Z</dcterms:created>
  <dcterms:modified xsi:type="dcterms:W3CDTF">2024-05-30T11:49:26Z</dcterms:modified>
</cp:coreProperties>
</file>